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4F439F82-A101-4220-AA86-3B69B055B883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Лист1" sheetId="1" r:id="rId1"/>
  </sheets>
  <definedNames>
    <definedName name="Print_Area" localSheetId="0">Лист1!$A$1:$H$50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F36" i="1" l="1"/>
  <c r="H44" i="1" l="1"/>
  <c r="H43" i="1"/>
  <c r="H42" i="1"/>
  <c r="H41" i="1"/>
  <c r="H37" i="1"/>
  <c r="H39" i="1"/>
  <c r="H36" i="1"/>
  <c r="H38" i="1"/>
  <c r="F14" i="1"/>
  <c r="B10" i="1"/>
  <c r="H15" i="1" l="1"/>
  <c r="H18" i="1"/>
  <c r="H20" i="1"/>
  <c r="H14" i="1"/>
  <c r="H16" i="1"/>
  <c r="H19" i="1"/>
  <c r="H17" i="1"/>
  <c r="H21" i="1"/>
</calcChain>
</file>

<file path=xl/sharedStrings.xml><?xml version="1.0" encoding="utf-8"?>
<sst xmlns="http://schemas.openxmlformats.org/spreadsheetml/2006/main" count="83" uniqueCount="63">
  <si>
    <t>Фактура</t>
  </si>
  <si>
    <t xml:space="preserve">Размеры, мм </t>
  </si>
  <si>
    <t>S панели, м²</t>
  </si>
  <si>
    <t>Цена, руб</t>
  </si>
  <si>
    <t>Ширина</t>
  </si>
  <si>
    <t>Длина</t>
  </si>
  <si>
    <t>шт</t>
  </si>
  <si>
    <t>м²</t>
  </si>
  <si>
    <t>Комплектующие</t>
  </si>
  <si>
    <t>Наименование</t>
  </si>
  <si>
    <t>Темное дерево</t>
  </si>
  <si>
    <t>Свелое дерево</t>
  </si>
  <si>
    <t>Мелкий камень (графит)</t>
  </si>
  <si>
    <t>Мелкий камень (бежевый)</t>
  </si>
  <si>
    <t>Мелкий камень (молочный)</t>
  </si>
  <si>
    <t>Цена, шт.</t>
  </si>
  <si>
    <t>Характеристики</t>
  </si>
  <si>
    <t>Цена за шт.</t>
  </si>
  <si>
    <t>Планка финишная</t>
  </si>
  <si>
    <t>Соединит. профиль</t>
  </si>
  <si>
    <t>Угол внешний</t>
  </si>
  <si>
    <t>Графит</t>
  </si>
  <si>
    <t>Бежевый</t>
  </si>
  <si>
    <t>00-00076967</t>
  </si>
  <si>
    <t>00-00076969</t>
  </si>
  <si>
    <t>00-00076968</t>
  </si>
  <si>
    <t>00-00076970</t>
  </si>
  <si>
    <t>00-00076971</t>
  </si>
  <si>
    <t>00-00076982</t>
  </si>
  <si>
    <t>Гнездо межпанельного стыка</t>
  </si>
  <si>
    <t>12*38</t>
  </si>
  <si>
    <t>00-00077894</t>
  </si>
  <si>
    <t>00-00077896</t>
  </si>
  <si>
    <t>00-00080076</t>
  </si>
  <si>
    <t>00-00080078</t>
  </si>
  <si>
    <t>Угол внешний
(фактура панели)</t>
  </si>
  <si>
    <t>Межпанельный стык
(фактура панели)</t>
  </si>
  <si>
    <t>00-00081984</t>
  </si>
  <si>
    <t>00-00081985</t>
  </si>
  <si>
    <t>Планка стартовая (J-профиль)</t>
  </si>
  <si>
    <t>Белый</t>
  </si>
  <si>
    <t>Серый</t>
  </si>
  <si>
    <t>Длина: 2900 мм
Цвета: бежевый, графит, белый, серый.</t>
  </si>
  <si>
    <t>00-00084212</t>
  </si>
  <si>
    <t>00-00084213</t>
  </si>
  <si>
    <t>Кирпич (белый)</t>
  </si>
  <si>
    <t>Кирпич (графит)</t>
  </si>
  <si>
    <t>Планкен (графит)</t>
  </si>
  <si>
    <t>00-00084010</t>
  </si>
  <si>
    <t>00-00081156</t>
  </si>
  <si>
    <t>00-00083908</t>
  </si>
  <si>
    <t>Антрацит</t>
  </si>
  <si>
    <t>Красный</t>
  </si>
  <si>
    <t>ФАСАДНЫЕ ПАНЕЛИ ТЕПЛОПАН GRANIT COVER (ГРАНИТНОЕ ПОКРЫТИЕ)</t>
  </si>
  <si>
    <t>ФАСАДНЫЕ ПАНЕЛИ ТЕПЛОПАН STONE COVER (КАМЕННОЕ ПОКРЫТИЕ)</t>
  </si>
  <si>
    <t xml:space="preserve">Комплектующие </t>
  </si>
  <si>
    <t>00-00083900</t>
  </si>
  <si>
    <t>00-00083897</t>
  </si>
  <si>
    <t>00-00083898</t>
  </si>
  <si>
    <t>00-00083901</t>
  </si>
  <si>
    <t>ФАСАДНЫЕ ПАНЕЛИ ТЕПЛОПАН CLASSIC COVER (КЛАССИЧЕСКОЕ ПОКРЫТИЕ)</t>
  </si>
  <si>
    <t>00-00081157</t>
  </si>
  <si>
    <t>00-00081158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</si>
</sst>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24"/>
      <color rgb="FF000000"/>
      <name val="Calibri"/>
      <family val="2"/>
      <charset val="204"/>
      <scheme val="minor"/>
    </font>
    <font>
      <b/>
      <sz val="36"/>
      <color rgb="FFFFFFFF"/>
      <name val="Calibri"/>
      <family val="2"/>
      <charset val="204"/>
      <scheme val="minor"/>
    </font>
    <font>
      <sz val="48"/>
      <color rgb="FF000000"/>
      <name val="Calibri"/>
      <family val="2"/>
      <charset val="204"/>
      <scheme val="minor"/>
    </font>
    <font>
      <b/>
      <sz val="48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36"/>
      <color rgb="FF000000"/>
      <name val="Calibri"/>
      <family val="2"/>
      <charset val="204"/>
      <scheme val="minor"/>
    </font>
    <font>
      <sz val="28"/>
      <color rgb="FF00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36"/>
      <color rgb="FF00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9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8" fillId="0" borderId="0" xfId="2" applyNumberFormat="1" applyFont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12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3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25</xdr:row>
      <xdr:rowOff>80820</xdr:rowOff>
    </xdr:from>
    <xdr:ext cx="3916795" cy="2230106"/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37545820"/>
          <a:ext cx="3916795" cy="2230106"/>
        </a:xfrm>
        <a:prstGeom prst="rect">
          <a:avLst/>
        </a:prstGeom>
      </xdr:spPr>
    </xdr:pic>
    <xdr:clientData/>
  </xdr:oneCellAnchor>
  <xdr:twoCellAnchor editAs="oneCell">
    <xdr:from>
      <xdr:col>2</xdr:col>
      <xdr:colOff>283369</xdr:colOff>
      <xdr:row>26</xdr:row>
      <xdr:rowOff>407192</xdr:rowOff>
    </xdr:from>
    <xdr:to>
      <xdr:col>2</xdr:col>
      <xdr:colOff>3639572</xdr:colOff>
      <xdr:row>27</xdr:row>
      <xdr:rowOff>1981199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17" t="2298" r="2285" b="1853"/>
        <a:stretch/>
      </xdr:blipFill>
      <xdr:spPr>
        <a:xfrm>
          <a:off x="9922669" y="38392892"/>
          <a:ext cx="3356203" cy="2755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226558</xdr:rowOff>
    </xdr:from>
    <xdr:to>
      <xdr:col>1</xdr:col>
      <xdr:colOff>2494374</xdr:colOff>
      <xdr:row>47</xdr:row>
      <xdr:rowOff>587558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38058"/>
          <a:ext cx="2494374" cy="2520000"/>
        </a:xfrm>
        <a:prstGeom prst="rect">
          <a:avLst/>
        </a:prstGeom>
      </xdr:spPr>
    </xdr:pic>
    <xdr:clientData/>
  </xdr:twoCellAnchor>
  <xdr:twoCellAnchor>
    <xdr:from>
      <xdr:col>1</xdr:col>
      <xdr:colOff>133348</xdr:colOff>
      <xdr:row>47</xdr:row>
      <xdr:rowOff>1362074</xdr:rowOff>
    </xdr:from>
    <xdr:to>
      <xdr:col>1</xdr:col>
      <xdr:colOff>2627722</xdr:colOff>
      <xdr:row>49</xdr:row>
      <xdr:rowOff>453074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8" y="82991324"/>
          <a:ext cx="2494374" cy="2520000"/>
        </a:xfrm>
        <a:prstGeom prst="rect">
          <a:avLst/>
        </a:prstGeom>
      </xdr:spPr>
    </xdr:pic>
    <xdr:clientData/>
  </xdr:twoCellAnchor>
  <xdr:twoCellAnchor>
    <xdr:from>
      <xdr:col>1</xdr:col>
      <xdr:colOff>88899</xdr:colOff>
      <xdr:row>46</xdr:row>
      <xdr:rowOff>1560512</xdr:rowOff>
    </xdr:from>
    <xdr:to>
      <xdr:col>1</xdr:col>
      <xdr:colOff>2226934</xdr:colOff>
      <xdr:row>48</xdr:row>
      <xdr:rowOff>291512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" y="81475262"/>
          <a:ext cx="2138035" cy="2160000"/>
        </a:xfrm>
        <a:prstGeom prst="rect">
          <a:avLst/>
        </a:prstGeom>
      </xdr:spPr>
    </xdr:pic>
    <xdr:clientData/>
  </xdr:twoCellAnchor>
  <xdr:twoCellAnchor>
    <xdr:from>
      <xdr:col>1</xdr:col>
      <xdr:colOff>176212</xdr:colOff>
      <xdr:row>48</xdr:row>
      <xdr:rowOff>1266825</xdr:rowOff>
    </xdr:from>
    <xdr:to>
      <xdr:col>1</xdr:col>
      <xdr:colOff>2696212</xdr:colOff>
      <xdr:row>49</xdr:row>
      <xdr:rowOff>1555750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99"/>
        <a:stretch/>
      </xdr:blipFill>
      <xdr:spPr>
        <a:xfrm>
          <a:off x="176212" y="84610575"/>
          <a:ext cx="2520000" cy="200342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14</xdr:row>
      <xdr:rowOff>63500</xdr:rowOff>
    </xdr:from>
    <xdr:to>
      <xdr:col>2</xdr:col>
      <xdr:colOff>4023500</xdr:colOff>
      <xdr:row>14</xdr:row>
      <xdr:rowOff>3303500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83750" y="11938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13</xdr:row>
      <xdr:rowOff>63500</xdr:rowOff>
    </xdr:from>
    <xdr:to>
      <xdr:col>2</xdr:col>
      <xdr:colOff>4023500</xdr:colOff>
      <xdr:row>13</xdr:row>
      <xdr:rowOff>3303500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76"/>
        <a:stretch/>
      </xdr:blipFill>
      <xdr:spPr bwMode="auto">
        <a:xfrm>
          <a:off x="9683750" y="8572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15</xdr:row>
      <xdr:rowOff>63500</xdr:rowOff>
    </xdr:from>
    <xdr:to>
      <xdr:col>2</xdr:col>
      <xdr:colOff>4023500</xdr:colOff>
      <xdr:row>15</xdr:row>
      <xdr:rowOff>3303500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1358"/>
        <a:stretch/>
      </xdr:blipFill>
      <xdr:spPr bwMode="auto">
        <a:xfrm>
          <a:off x="9683750" y="15303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16</xdr:row>
      <xdr:rowOff>63500</xdr:rowOff>
    </xdr:from>
    <xdr:to>
      <xdr:col>2</xdr:col>
      <xdr:colOff>4023500</xdr:colOff>
      <xdr:row>16</xdr:row>
      <xdr:rowOff>3303500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512"/>
        <a:stretch/>
      </xdr:blipFill>
      <xdr:spPr bwMode="auto">
        <a:xfrm>
          <a:off x="9683750" y="186690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17</xdr:row>
      <xdr:rowOff>63500</xdr:rowOff>
    </xdr:from>
    <xdr:to>
      <xdr:col>2</xdr:col>
      <xdr:colOff>4023500</xdr:colOff>
      <xdr:row>17</xdr:row>
      <xdr:rowOff>3303500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06"/>
        <a:stretch/>
      </xdr:blipFill>
      <xdr:spPr bwMode="auto">
        <a:xfrm>
          <a:off x="9683750" y="22034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</xdr:row>
      <xdr:rowOff>63500</xdr:rowOff>
    </xdr:from>
    <xdr:to>
      <xdr:col>2</xdr:col>
      <xdr:colOff>4023500</xdr:colOff>
      <xdr:row>18</xdr:row>
      <xdr:rowOff>3303500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/>
        <a:srcRect r="30942"/>
        <a:stretch/>
      </xdr:blipFill>
      <xdr:spPr>
        <a:xfrm>
          <a:off x="9683750" y="25400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19</xdr:row>
      <xdr:rowOff>63500</xdr:rowOff>
    </xdr:from>
    <xdr:to>
      <xdr:col>2</xdr:col>
      <xdr:colOff>4023500</xdr:colOff>
      <xdr:row>19</xdr:row>
      <xdr:rowOff>3303500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287655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20</xdr:row>
      <xdr:rowOff>63500</xdr:rowOff>
    </xdr:from>
    <xdr:to>
      <xdr:col>2</xdr:col>
      <xdr:colOff>4023500</xdr:colOff>
      <xdr:row>20</xdr:row>
      <xdr:rowOff>3303500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32131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35</xdr:row>
      <xdr:rowOff>63500</xdr:rowOff>
    </xdr:from>
    <xdr:to>
      <xdr:col>2</xdr:col>
      <xdr:colOff>4023500</xdr:colOff>
      <xdr:row>35</xdr:row>
      <xdr:rowOff>3302000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83750" y="51943000"/>
          <a:ext cx="3960000" cy="32385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36</xdr:row>
      <xdr:rowOff>63500</xdr:rowOff>
    </xdr:from>
    <xdr:to>
      <xdr:col>2</xdr:col>
      <xdr:colOff>4023500</xdr:colOff>
      <xdr:row>36</xdr:row>
      <xdr:rowOff>3303500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10043750" y="54948500"/>
          <a:ext cx="3240000" cy="39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114250</xdr:colOff>
      <xdr:row>37</xdr:row>
      <xdr:rowOff>95250</xdr:rowOff>
    </xdr:from>
    <xdr:to>
      <xdr:col>2</xdr:col>
      <xdr:colOff>4002250</xdr:colOff>
      <xdr:row>37</xdr:row>
      <xdr:rowOff>3263250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596"/>
        <a:stretch/>
      </xdr:blipFill>
      <xdr:spPr>
        <a:xfrm rot="5400000">
          <a:off x="10094500" y="58345750"/>
          <a:ext cx="3168000" cy="3888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95250</xdr:colOff>
      <xdr:row>38</xdr:row>
      <xdr:rowOff>95250</xdr:rowOff>
    </xdr:from>
    <xdr:to>
      <xdr:col>2</xdr:col>
      <xdr:colOff>3983250</xdr:colOff>
      <xdr:row>38</xdr:row>
      <xdr:rowOff>3263250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10"/>
        <a:stretch/>
      </xdr:blipFill>
      <xdr:spPr>
        <a:xfrm rot="5400000">
          <a:off x="10075500" y="61711250"/>
          <a:ext cx="3168000" cy="3888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63500</xdr:colOff>
      <xdr:row>40</xdr:row>
      <xdr:rowOff>63500</xdr:rowOff>
    </xdr:from>
    <xdr:to>
      <xdr:col>2</xdr:col>
      <xdr:colOff>4023500</xdr:colOff>
      <xdr:row>40</xdr:row>
      <xdr:rowOff>3303500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77000" y="649922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41</xdr:row>
      <xdr:rowOff>63500</xdr:rowOff>
    </xdr:from>
    <xdr:to>
      <xdr:col>2</xdr:col>
      <xdr:colOff>4023500</xdr:colOff>
      <xdr:row>41</xdr:row>
      <xdr:rowOff>3303500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477000" y="683577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42</xdr:row>
      <xdr:rowOff>63500</xdr:rowOff>
    </xdr:from>
    <xdr:to>
      <xdr:col>2</xdr:col>
      <xdr:colOff>4023500</xdr:colOff>
      <xdr:row>42</xdr:row>
      <xdr:rowOff>3303500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477000" y="717232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43</xdr:row>
      <xdr:rowOff>63500</xdr:rowOff>
    </xdr:from>
    <xdr:to>
      <xdr:col>2</xdr:col>
      <xdr:colOff>4023500</xdr:colOff>
      <xdr:row>43</xdr:row>
      <xdr:rowOff>3303500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77000" y="750887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14250</xdr:colOff>
      <xdr:row>8</xdr:row>
      <xdr:rowOff>99679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80000" cy="5719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127000</xdr:rowOff>
    </xdr:from>
    <xdr:to>
      <xdr:col>8</xdr:col>
      <xdr:colOff>14250</xdr:colOff>
      <xdr:row>30</xdr:row>
      <xdr:rowOff>829929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00"/>
          <a:ext cx="30780000" cy="571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tabSelected="1" view="pageBreakPreview" topLeftCell="B1" zoomScale="30" zoomScaleNormal="25" zoomScaleSheetLayoutView="30" workbookViewId="0">
      <selection activeCell="C48" sqref="C48:F48"/>
    </sheetView>
  </sheetViews>
  <sheetFormatPr defaultRowHeight="31.5" x14ac:dyDescent="0.25"/>
  <cols>
    <col min="1" max="1" width="30.140625" style="1" hidden="1" customWidth="1"/>
    <col min="2" max="2" width="126.28515625" style="5" customWidth="1"/>
    <col min="3" max="3" width="61" style="5" customWidth="1"/>
    <col min="4" max="6" width="42" style="5" customWidth="1"/>
    <col min="7" max="8" width="74.140625" style="5" customWidth="1"/>
    <col min="9" max="9" width="15" style="4" customWidth="1"/>
    <col min="10" max="16384" width="9.140625" style="5"/>
  </cols>
  <sheetData>
    <row r="1" spans="1:8" ht="191.25" customHeight="1" x14ac:dyDescent="0.25">
      <c r="B1" s="2"/>
      <c r="C1" s="2"/>
      <c r="D1" s="2"/>
      <c r="E1" s="2"/>
      <c r="F1" s="2"/>
      <c r="G1" s="3"/>
      <c r="H1" s="3"/>
    </row>
    <row r="2" spans="1:8" x14ac:dyDescent="0.25">
      <c r="B2" s="2"/>
      <c r="C2" s="2"/>
      <c r="D2" s="2"/>
      <c r="E2" s="2"/>
      <c r="F2" s="2"/>
      <c r="G2" s="3"/>
      <c r="H2" s="3"/>
    </row>
    <row r="3" spans="1:8" ht="22.5" customHeight="1" x14ac:dyDescent="0.25">
      <c r="B3" s="2"/>
      <c r="C3" s="2"/>
      <c r="D3" s="2"/>
      <c r="E3" s="2"/>
      <c r="F3" s="2"/>
      <c r="G3" s="3"/>
      <c r="H3" s="3"/>
    </row>
    <row r="4" spans="1:8" hidden="1" x14ac:dyDescent="0.25">
      <c r="B4" s="2"/>
      <c r="C4" s="2"/>
      <c r="D4" s="2"/>
      <c r="E4" s="2"/>
      <c r="F4" s="2"/>
      <c r="G4" s="3"/>
      <c r="H4" s="3"/>
    </row>
    <row r="5" spans="1:8" hidden="1" x14ac:dyDescent="0.25">
      <c r="B5" s="2"/>
      <c r="C5" s="2"/>
      <c r="D5" s="2"/>
      <c r="E5" s="2"/>
      <c r="F5" s="2"/>
      <c r="G5" s="3"/>
      <c r="H5" s="3"/>
    </row>
    <row r="6" spans="1:8" hidden="1" x14ac:dyDescent="0.25">
      <c r="B6" s="2"/>
      <c r="C6" s="2"/>
      <c r="D6" s="2"/>
      <c r="E6" s="2"/>
      <c r="F6" s="2"/>
      <c r="G6" s="3"/>
      <c r="H6" s="3"/>
    </row>
    <row r="7" spans="1:8" ht="163.5" customHeight="1" x14ac:dyDescent="0.25">
      <c r="B7" s="2"/>
      <c r="C7" s="2"/>
      <c r="D7" s="2"/>
      <c r="E7" s="2"/>
      <c r="F7" s="2"/>
      <c r="G7" s="3"/>
      <c r="H7" s="3"/>
    </row>
    <row r="8" spans="1:8" x14ac:dyDescent="0.25">
      <c r="B8" s="2"/>
      <c r="C8" s="2"/>
      <c r="D8" s="2"/>
      <c r="E8" s="2"/>
      <c r="F8" s="2"/>
      <c r="G8" s="3"/>
      <c r="H8" s="3"/>
    </row>
    <row r="9" spans="1:8" ht="9.75" customHeight="1" x14ac:dyDescent="0.25">
      <c r="B9" s="2"/>
      <c r="C9" s="2"/>
      <c r="D9" s="2"/>
      <c r="E9" s="2"/>
      <c r="F9" s="2"/>
      <c r="G9" s="3"/>
      <c r="H9" s="3"/>
    </row>
    <row r="10" spans="1:8" ht="60.75" customHeight="1" x14ac:dyDescent="0.25">
      <c r="B10" s="15">
        <f ca="1">TODAY()</f>
        <v>46170</v>
      </c>
      <c r="C10" s="25" t="s">
        <v>60</v>
      </c>
      <c r="D10" s="25"/>
      <c r="E10" s="25"/>
      <c r="F10" s="25"/>
      <c r="G10" s="25"/>
      <c r="H10" s="25"/>
    </row>
    <row r="11" spans="1:8" ht="68.25" customHeight="1" x14ac:dyDescent="0.25">
      <c r="B11" s="26" t="s">
        <v>9</v>
      </c>
      <c r="C11" s="26" t="s">
        <v>0</v>
      </c>
      <c r="D11" s="26" t="s">
        <v>1</v>
      </c>
      <c r="E11" s="26"/>
      <c r="F11" s="26" t="s">
        <v>2</v>
      </c>
      <c r="G11" s="26" t="s">
        <v>3</v>
      </c>
      <c r="H11" s="26"/>
    </row>
    <row r="12" spans="1:8" x14ac:dyDescent="0.25">
      <c r="B12" s="26"/>
      <c r="C12" s="26"/>
      <c r="D12" s="26" t="s">
        <v>4</v>
      </c>
      <c r="E12" s="26" t="s">
        <v>5</v>
      </c>
      <c r="F12" s="26"/>
      <c r="G12" s="26" t="s">
        <v>6</v>
      </c>
      <c r="H12" s="26" t="s">
        <v>7</v>
      </c>
    </row>
    <row r="13" spans="1:8" x14ac:dyDescent="0.25">
      <c r="B13" s="26"/>
      <c r="C13" s="26"/>
      <c r="D13" s="26"/>
      <c r="E13" s="26"/>
      <c r="F13" s="26"/>
      <c r="G13" s="26"/>
      <c r="H13" s="26"/>
    </row>
    <row r="14" spans="1:8" ht="265.5" customHeight="1" x14ac:dyDescent="0.25">
      <c r="A14" s="1" t="s">
        <v>23</v>
      </c>
      <c r="B14" s="16" t="s">
        <v>13</v>
      </c>
      <c r="C14" s="17"/>
      <c r="D14" s="30">
        <v>380</v>
      </c>
      <c r="E14" s="30">
        <v>3800</v>
      </c>
      <c r="F14" s="31">
        <f>(E14*D14)/1000000</f>
        <v>1.444</v>
      </c>
      <c r="G14" s="18">
        <v>1200</v>
      </c>
      <c r="H14" s="19">
        <f>G14/$F$14</f>
        <v>831.02493074792244</v>
      </c>
    </row>
    <row r="15" spans="1:8" ht="265.5" customHeight="1" x14ac:dyDescent="0.25">
      <c r="A15" s="1" t="s">
        <v>25</v>
      </c>
      <c r="B15" s="16" t="s">
        <v>14</v>
      </c>
      <c r="C15" s="17"/>
      <c r="D15" s="30"/>
      <c r="E15" s="30"/>
      <c r="F15" s="31"/>
      <c r="G15" s="18">
        <v>1200</v>
      </c>
      <c r="H15" s="19">
        <f t="shared" ref="H15:H21" si="0">G15/$F$14</f>
        <v>831.02493074792244</v>
      </c>
    </row>
    <row r="16" spans="1:8" ht="265.5" customHeight="1" x14ac:dyDescent="0.25">
      <c r="A16" s="1" t="s">
        <v>24</v>
      </c>
      <c r="B16" s="16" t="s">
        <v>12</v>
      </c>
      <c r="C16" s="17"/>
      <c r="D16" s="30"/>
      <c r="E16" s="30"/>
      <c r="F16" s="31"/>
      <c r="G16" s="18">
        <v>1200</v>
      </c>
      <c r="H16" s="19">
        <f t="shared" si="0"/>
        <v>831.02493074792244</v>
      </c>
    </row>
    <row r="17" spans="1:45" ht="265.5" customHeight="1" x14ac:dyDescent="0.25">
      <c r="A17" s="1" t="s">
        <v>27</v>
      </c>
      <c r="B17" s="16" t="s">
        <v>11</v>
      </c>
      <c r="C17" s="17"/>
      <c r="D17" s="30"/>
      <c r="E17" s="30"/>
      <c r="F17" s="31"/>
      <c r="G17" s="18">
        <v>1200</v>
      </c>
      <c r="H17" s="19">
        <f t="shared" si="0"/>
        <v>831.02493074792244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ht="265.5" customHeight="1" x14ac:dyDescent="0.25">
      <c r="A18" s="1" t="s">
        <v>26</v>
      </c>
      <c r="B18" s="16" t="s">
        <v>10</v>
      </c>
      <c r="C18" s="17"/>
      <c r="D18" s="30"/>
      <c r="E18" s="30"/>
      <c r="F18" s="31"/>
      <c r="G18" s="18">
        <v>1200</v>
      </c>
      <c r="H18" s="19">
        <f t="shared" si="0"/>
        <v>831.02493074792244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ht="265.5" customHeight="1" x14ac:dyDescent="0.25">
      <c r="A19" s="1" t="s">
        <v>49</v>
      </c>
      <c r="B19" s="16" t="s">
        <v>45</v>
      </c>
      <c r="C19" s="17"/>
      <c r="D19" s="30"/>
      <c r="E19" s="30"/>
      <c r="F19" s="31"/>
      <c r="G19" s="18">
        <v>1200</v>
      </c>
      <c r="H19" s="19">
        <f t="shared" si="0"/>
        <v>831.02493074792244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ht="265.5" customHeight="1" x14ac:dyDescent="0.25">
      <c r="A20" s="1" t="s">
        <v>48</v>
      </c>
      <c r="B20" s="16" t="s">
        <v>46</v>
      </c>
      <c r="C20" s="17"/>
      <c r="D20" s="30"/>
      <c r="E20" s="30"/>
      <c r="F20" s="31"/>
      <c r="G20" s="18">
        <v>1200</v>
      </c>
      <c r="H20" s="19">
        <f t="shared" si="0"/>
        <v>831.02493074792244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ht="265.5" customHeight="1" x14ac:dyDescent="0.25">
      <c r="A21" s="1" t="s">
        <v>50</v>
      </c>
      <c r="B21" s="16" t="s">
        <v>47</v>
      </c>
      <c r="C21" s="17"/>
      <c r="D21" s="30"/>
      <c r="E21" s="30"/>
      <c r="F21" s="31"/>
      <c r="G21" s="18">
        <v>1200</v>
      </c>
      <c r="H21" s="19">
        <f t="shared" si="0"/>
        <v>831.02493074792244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ht="46.5" x14ac:dyDescent="0.25">
      <c r="B22" s="32" t="s">
        <v>8</v>
      </c>
      <c r="C22" s="32"/>
      <c r="D22" s="32"/>
      <c r="E22" s="32"/>
      <c r="F22" s="32"/>
      <c r="G22" s="32"/>
      <c r="H22" s="32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ht="46.5" x14ac:dyDescent="0.25">
      <c r="B23" s="26" t="s">
        <v>9</v>
      </c>
      <c r="C23" s="26" t="s">
        <v>0</v>
      </c>
      <c r="D23" s="26" t="s">
        <v>1</v>
      </c>
      <c r="E23" s="26"/>
      <c r="F23" s="26" t="s">
        <v>15</v>
      </c>
      <c r="G23" s="26"/>
      <c r="H23" s="2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B24" s="26"/>
      <c r="C24" s="26"/>
      <c r="D24" s="26" t="s">
        <v>4</v>
      </c>
      <c r="E24" s="26" t="s">
        <v>5</v>
      </c>
      <c r="F24" s="26"/>
      <c r="G24" s="26"/>
      <c r="H24" s="2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B25" s="26"/>
      <c r="C25" s="26"/>
      <c r="D25" s="26"/>
      <c r="E25" s="26"/>
      <c r="F25" s="26"/>
      <c r="G25" s="26"/>
      <c r="H25" s="2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ht="187.5" customHeight="1" x14ac:dyDescent="0.7">
      <c r="A26" s="1" t="s">
        <v>28</v>
      </c>
      <c r="B26" s="16" t="s">
        <v>29</v>
      </c>
      <c r="C26" s="20"/>
      <c r="D26" s="21" t="s">
        <v>30</v>
      </c>
      <c r="E26" s="21">
        <v>3000</v>
      </c>
      <c r="F26" s="22"/>
      <c r="G26" s="22">
        <v>900</v>
      </c>
      <c r="H26" s="22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ht="91.5" customHeight="1" x14ac:dyDescent="0.25">
      <c r="A27" s="1" t="s">
        <v>62</v>
      </c>
      <c r="B27" s="16" t="s">
        <v>35</v>
      </c>
      <c r="C27" s="33"/>
      <c r="D27" s="21">
        <v>50</v>
      </c>
      <c r="E27" s="21">
        <v>380</v>
      </c>
      <c r="F27" s="22"/>
      <c r="G27" s="22">
        <v>150</v>
      </c>
      <c r="H27" s="22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ht="184.5" customHeight="1" x14ac:dyDescent="0.25">
      <c r="A28" s="1" t="s">
        <v>61</v>
      </c>
      <c r="B28" s="16" t="s">
        <v>36</v>
      </c>
      <c r="C28" s="33"/>
      <c r="D28" s="21">
        <v>40</v>
      </c>
      <c r="E28" s="21">
        <v>380</v>
      </c>
      <c r="F28" s="22"/>
      <c r="G28" s="22">
        <v>150</v>
      </c>
      <c r="H28" s="22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ht="184.5" customHeight="1" x14ac:dyDescent="0.5">
      <c r="B29" s="7"/>
      <c r="C29" s="8"/>
      <c r="D29" s="9"/>
      <c r="E29" s="9"/>
      <c r="F29" s="10"/>
      <c r="G29" s="10"/>
      <c r="H29" s="10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ht="209.25" customHeight="1" x14ac:dyDescent="0.5">
      <c r="B30" s="7"/>
      <c r="C30" s="8"/>
      <c r="D30" s="9"/>
      <c r="E30" s="9"/>
      <c r="F30" s="10"/>
      <c r="G30" s="10"/>
      <c r="H30" s="10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ht="69" customHeight="1" x14ac:dyDescent="0.5">
      <c r="B31" s="7"/>
      <c r="C31" s="8"/>
      <c r="D31" s="9"/>
      <c r="E31" s="9"/>
      <c r="F31" s="10"/>
      <c r="G31" s="10"/>
      <c r="H31" s="10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ht="46.5" x14ac:dyDescent="0.25">
      <c r="B32" s="25" t="s">
        <v>54</v>
      </c>
      <c r="C32" s="25"/>
      <c r="D32" s="25"/>
      <c r="E32" s="25"/>
      <c r="F32" s="25"/>
      <c r="G32" s="25"/>
      <c r="H32" s="25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ht="41.25" customHeight="1" x14ac:dyDescent="0.25">
      <c r="B33" s="26" t="s">
        <v>9</v>
      </c>
      <c r="C33" s="26" t="s">
        <v>0</v>
      </c>
      <c r="D33" s="26" t="s">
        <v>1</v>
      </c>
      <c r="E33" s="26"/>
      <c r="F33" s="26" t="s">
        <v>2</v>
      </c>
      <c r="G33" s="26" t="s">
        <v>3</v>
      </c>
      <c r="H33" s="2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ht="41.25" customHeight="1" x14ac:dyDescent="0.25">
      <c r="B34" s="26"/>
      <c r="C34" s="26"/>
      <c r="D34" s="26" t="s">
        <v>4</v>
      </c>
      <c r="E34" s="26" t="s">
        <v>5</v>
      </c>
      <c r="F34" s="26"/>
      <c r="G34" s="26" t="s">
        <v>6</v>
      </c>
      <c r="H34" s="26" t="s">
        <v>7</v>
      </c>
    </row>
    <row r="35" spans="1:45" ht="41.25" customHeight="1" x14ac:dyDescent="0.25">
      <c r="B35" s="26"/>
      <c r="C35" s="26"/>
      <c r="D35" s="26"/>
      <c r="E35" s="26"/>
      <c r="F35" s="26"/>
      <c r="G35" s="26"/>
      <c r="H35" s="26"/>
    </row>
    <row r="36" spans="1:45" ht="264.75" customHeight="1" x14ac:dyDescent="0.25">
      <c r="A36" s="1" t="s">
        <v>37</v>
      </c>
      <c r="B36" s="16" t="s">
        <v>21</v>
      </c>
      <c r="C36" s="17"/>
      <c r="D36" s="27">
        <v>380</v>
      </c>
      <c r="E36" s="27">
        <v>3800</v>
      </c>
      <c r="F36" s="27">
        <f>(E36*D36)/1000000</f>
        <v>1.444</v>
      </c>
      <c r="G36" s="18">
        <v>2460</v>
      </c>
      <c r="H36" s="19">
        <f>G36/$F$36</f>
        <v>1703.601108033241</v>
      </c>
    </row>
    <row r="37" spans="1:45" ht="264.75" customHeight="1" x14ac:dyDescent="0.25">
      <c r="A37" s="1" t="s">
        <v>38</v>
      </c>
      <c r="B37" s="16" t="s">
        <v>22</v>
      </c>
      <c r="C37" s="17"/>
      <c r="D37" s="27"/>
      <c r="E37" s="27"/>
      <c r="F37" s="27"/>
      <c r="G37" s="18">
        <v>2460</v>
      </c>
      <c r="H37" s="19">
        <f t="shared" ref="H37:H39" si="1">G37/$F$36</f>
        <v>1703.601108033241</v>
      </c>
    </row>
    <row r="38" spans="1:45" ht="264.75" customHeight="1" x14ac:dyDescent="0.25">
      <c r="A38" s="1" t="s">
        <v>43</v>
      </c>
      <c r="B38" s="16" t="s">
        <v>40</v>
      </c>
      <c r="C38" s="17"/>
      <c r="D38" s="27"/>
      <c r="E38" s="27"/>
      <c r="F38" s="27"/>
      <c r="G38" s="18">
        <v>2470</v>
      </c>
      <c r="H38" s="19">
        <f t="shared" si="1"/>
        <v>1710.5263157894738</v>
      </c>
    </row>
    <row r="39" spans="1:45" ht="264.75" customHeight="1" x14ac:dyDescent="0.25">
      <c r="A39" s="1" t="s">
        <v>44</v>
      </c>
      <c r="B39" s="16" t="s">
        <v>41</v>
      </c>
      <c r="C39" s="17"/>
      <c r="D39" s="27"/>
      <c r="E39" s="27"/>
      <c r="F39" s="27"/>
      <c r="G39" s="18">
        <v>2470</v>
      </c>
      <c r="H39" s="19">
        <f t="shared" si="1"/>
        <v>1710.5263157894738</v>
      </c>
    </row>
    <row r="40" spans="1:45" ht="46.5" x14ac:dyDescent="0.25">
      <c r="B40" s="34" t="s">
        <v>53</v>
      </c>
      <c r="C40" s="34"/>
      <c r="D40" s="34"/>
      <c r="E40" s="34"/>
      <c r="F40" s="34"/>
      <c r="G40" s="34"/>
      <c r="H40" s="34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ht="264.75" customHeight="1" x14ac:dyDescent="0.25">
      <c r="A41" s="1" t="s">
        <v>56</v>
      </c>
      <c r="B41" s="16" t="s">
        <v>51</v>
      </c>
      <c r="C41" s="17"/>
      <c r="D41" s="27">
        <v>380</v>
      </c>
      <c r="E41" s="27">
        <v>3800</v>
      </c>
      <c r="F41" s="27">
        <f>(E41*D41)/1000000</f>
        <v>1.444</v>
      </c>
      <c r="G41" s="18">
        <v>2460</v>
      </c>
      <c r="H41" s="19">
        <f>G41/$F$36</f>
        <v>1703.601108033241</v>
      </c>
    </row>
    <row r="42" spans="1:45" ht="264.75" customHeight="1" x14ac:dyDescent="0.25">
      <c r="A42" s="1" t="s">
        <v>57</v>
      </c>
      <c r="B42" s="16" t="s">
        <v>40</v>
      </c>
      <c r="C42" s="17"/>
      <c r="D42" s="27"/>
      <c r="E42" s="27"/>
      <c r="F42" s="27"/>
      <c r="G42" s="18">
        <v>2460</v>
      </c>
      <c r="H42" s="19">
        <f t="shared" ref="H42:H44" si="2">G42/$F$36</f>
        <v>1703.601108033241</v>
      </c>
    </row>
    <row r="43" spans="1:45" ht="264.75" customHeight="1" x14ac:dyDescent="0.25">
      <c r="A43" s="1" t="s">
        <v>59</v>
      </c>
      <c r="B43" s="16" t="s">
        <v>41</v>
      </c>
      <c r="C43" s="17"/>
      <c r="D43" s="27"/>
      <c r="E43" s="27"/>
      <c r="F43" s="27"/>
      <c r="G43" s="18">
        <v>2460</v>
      </c>
      <c r="H43" s="19">
        <f t="shared" si="2"/>
        <v>1703.601108033241</v>
      </c>
    </row>
    <row r="44" spans="1:45" ht="264.75" customHeight="1" x14ac:dyDescent="0.25">
      <c r="A44" s="1" t="s">
        <v>58</v>
      </c>
      <c r="B44" s="16" t="s">
        <v>52</v>
      </c>
      <c r="C44" s="17"/>
      <c r="D44" s="27"/>
      <c r="E44" s="27"/>
      <c r="F44" s="27"/>
      <c r="G44" s="18">
        <v>2460</v>
      </c>
      <c r="H44" s="19">
        <f t="shared" si="2"/>
        <v>1703.601108033241</v>
      </c>
    </row>
    <row r="45" spans="1:45" ht="46.5" x14ac:dyDescent="0.25">
      <c r="B45" s="32" t="s">
        <v>55</v>
      </c>
      <c r="C45" s="32"/>
      <c r="D45" s="32"/>
      <c r="E45" s="32"/>
      <c r="F45" s="32"/>
      <c r="G45" s="32"/>
      <c r="H45" s="32"/>
    </row>
    <row r="46" spans="1:45" s="13" customFormat="1" ht="46.5" x14ac:dyDescent="0.55000000000000004">
      <c r="A46" s="11"/>
      <c r="B46" s="23" t="s">
        <v>9</v>
      </c>
      <c r="C46" s="28" t="s">
        <v>16</v>
      </c>
      <c r="D46" s="28"/>
      <c r="E46" s="28"/>
      <c r="F46" s="28"/>
      <c r="G46" s="28" t="s">
        <v>17</v>
      </c>
      <c r="H46" s="28"/>
      <c r="I46" s="12"/>
    </row>
    <row r="47" spans="1:45" ht="135" customHeight="1" x14ac:dyDescent="0.25">
      <c r="A47" s="1" t="s">
        <v>31</v>
      </c>
      <c r="B47" s="24" t="s">
        <v>39</v>
      </c>
      <c r="C47" s="27" t="s">
        <v>42</v>
      </c>
      <c r="D47" s="27"/>
      <c r="E47" s="27"/>
      <c r="F47" s="27"/>
      <c r="G47" s="35">
        <v>1078</v>
      </c>
      <c r="H47" s="35"/>
      <c r="I47" s="14"/>
    </row>
    <row r="48" spans="1:45" ht="135" customHeight="1" x14ac:dyDescent="0.25">
      <c r="A48" s="1" t="s">
        <v>33</v>
      </c>
      <c r="B48" s="24" t="s">
        <v>19</v>
      </c>
      <c r="C48" s="27" t="s">
        <v>42</v>
      </c>
      <c r="D48" s="27"/>
      <c r="E48" s="27"/>
      <c r="F48" s="27"/>
      <c r="G48" s="35">
        <v>1809</v>
      </c>
      <c r="H48" s="35"/>
      <c r="I48" s="14"/>
    </row>
    <row r="49" spans="1:9" ht="135" customHeight="1" x14ac:dyDescent="0.25">
      <c r="A49" s="1" t="s">
        <v>34</v>
      </c>
      <c r="B49" s="24" t="s">
        <v>20</v>
      </c>
      <c r="C49" s="27" t="s">
        <v>42</v>
      </c>
      <c r="D49" s="27"/>
      <c r="E49" s="27"/>
      <c r="F49" s="27"/>
      <c r="G49" s="35">
        <v>2079</v>
      </c>
      <c r="H49" s="35"/>
      <c r="I49" s="14"/>
    </row>
    <row r="50" spans="1:9" ht="135" customHeight="1" x14ac:dyDescent="0.25">
      <c r="A50" s="14" t="s">
        <v>32</v>
      </c>
      <c r="B50" s="24" t="s">
        <v>18</v>
      </c>
      <c r="C50" s="29" t="s">
        <v>42</v>
      </c>
      <c r="D50" s="29"/>
      <c r="E50" s="29"/>
      <c r="F50" s="29"/>
      <c r="G50" s="35">
        <v>1885</v>
      </c>
      <c r="H50" s="35"/>
      <c r="I50" s="14"/>
    </row>
    <row r="61" spans="1:9" x14ac:dyDescent="0.25">
      <c r="E61" s="4"/>
    </row>
  </sheetData>
  <mergeCells count="49">
    <mergeCell ref="B32:H32"/>
    <mergeCell ref="B40:H40"/>
    <mergeCell ref="G50:H50"/>
    <mergeCell ref="G49:H49"/>
    <mergeCell ref="G48:H48"/>
    <mergeCell ref="G47:H47"/>
    <mergeCell ref="D41:D44"/>
    <mergeCell ref="E41:E44"/>
    <mergeCell ref="F41:F44"/>
    <mergeCell ref="C49:F49"/>
    <mergeCell ref="C48:F48"/>
    <mergeCell ref="C47:F47"/>
    <mergeCell ref="C46:F46"/>
    <mergeCell ref="B45:H45"/>
    <mergeCell ref="D14:D21"/>
    <mergeCell ref="E14:E21"/>
    <mergeCell ref="F14:F21"/>
    <mergeCell ref="B22:H22"/>
    <mergeCell ref="C27:C28"/>
    <mergeCell ref="B23:B25"/>
    <mergeCell ref="C23:C25"/>
    <mergeCell ref="D23:E23"/>
    <mergeCell ref="D24:D25"/>
    <mergeCell ref="E24:E25"/>
    <mergeCell ref="F23:H25"/>
    <mergeCell ref="D36:D39"/>
    <mergeCell ref="E36:E39"/>
    <mergeCell ref="F36:F39"/>
    <mergeCell ref="G46:H46"/>
    <mergeCell ref="C50:F50"/>
    <mergeCell ref="B33:B35"/>
    <mergeCell ref="C33:C35"/>
    <mergeCell ref="D33:E33"/>
    <mergeCell ref="F33:F35"/>
    <mergeCell ref="G33:H33"/>
    <mergeCell ref="D34:D35"/>
    <mergeCell ref="E34:E35"/>
    <mergeCell ref="G34:G35"/>
    <mergeCell ref="H34:H35"/>
    <mergeCell ref="C10:H10"/>
    <mergeCell ref="B11:B13"/>
    <mergeCell ref="C11:C13"/>
    <mergeCell ref="D11:E11"/>
    <mergeCell ref="F11:F13"/>
    <mergeCell ref="G11:H11"/>
    <mergeCell ref="D12:D13"/>
    <mergeCell ref="E12:E13"/>
    <mergeCell ref="G12:G13"/>
    <mergeCell ref="H12:H13"/>
  </mergeCells>
  <pageMargins left="0.25" right="0.25" top="0.75" bottom="0.75" header="0.3" footer="0.3"/>
  <pageSetup paperSize="9" scale="20" fitToHeight="0" orientation="portrait" r:id="rId1"/>
  <rowBreaks count="1" manualBreakCount="1">
    <brk id="2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2026-05-27T16:02:11Z</dcterms:modified>
</cp:coreProperties>
</file>